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609\Desktop\"/>
    </mc:Choice>
  </mc:AlternateContent>
  <xr:revisionPtr revIDLastSave="0" documentId="8_{51A0A403-D1C7-4895-8B37-76044610BA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RITAS KLA COVID-19 RESPONSE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6" l="1"/>
  <c r="F30" i="6"/>
  <c r="F31" i="6"/>
  <c r="F28" i="6"/>
  <c r="F23" i="6"/>
  <c r="F24" i="6"/>
  <c r="F25" i="6"/>
  <c r="F26" i="6"/>
  <c r="F22" i="6"/>
  <c r="F32" i="6" l="1"/>
  <c r="F11" i="6"/>
  <c r="F10" i="6"/>
  <c r="F20" i="6" l="1"/>
  <c r="F27" i="6" s="1"/>
  <c r="F17" i="6"/>
  <c r="F16" i="6"/>
  <c r="F15" i="6"/>
  <c r="F14" i="6"/>
  <c r="F8" i="6"/>
  <c r="F12" i="6" s="1"/>
  <c r="F18" i="6" l="1"/>
  <c r="F33" i="6" s="1"/>
  <c r="F34" i="6" s="1"/>
</calcChain>
</file>

<file path=xl/sharedStrings.xml><?xml version="1.0" encoding="utf-8"?>
<sst xmlns="http://schemas.openxmlformats.org/spreadsheetml/2006/main" count="43" uniqueCount="40">
  <si>
    <t>Activities</t>
  </si>
  <si>
    <t>Qty</t>
  </si>
  <si>
    <t>Unit cost</t>
  </si>
  <si>
    <t>Grand total</t>
  </si>
  <si>
    <t>Freq</t>
  </si>
  <si>
    <t xml:space="preserve"> </t>
  </si>
  <si>
    <t>OBJECTIVE 1: 
To prevent transmition of COVID-19 among the community by facilitating acess to hand washing facilities.</t>
  </si>
  <si>
    <t>Provide pedal-operated hand washing stations to community</t>
  </si>
  <si>
    <t>Provide Soap(5soap bars per station)</t>
  </si>
  <si>
    <t>Provide Sanitizers to 1000 families</t>
  </si>
  <si>
    <t>Sub-total</t>
  </si>
  <si>
    <t>OBJECTIVE 2: To reduce hunger among 2000 vulnerable families in the community of Nsambya Gogonya 11 and Kamwanyi villages in Makidye Division Kampala District.</t>
  </si>
  <si>
    <t>Provide 10Kgs of Maize floor to 2000 families</t>
  </si>
  <si>
    <t>Provide 5Kgs of beans to 2000 families</t>
  </si>
  <si>
    <t>Provide 2 Kgs of Sugar to 2000 families</t>
  </si>
  <si>
    <t>Provide 1Liter of cooking oil to 2000 families</t>
  </si>
  <si>
    <t>Provide 20000 face masks to vulnerable heads of families</t>
  </si>
  <si>
    <t xml:space="preserve">Provide PPE to St. Francis hospital and Mukwaya General Hospital </t>
  </si>
  <si>
    <t>Transportation cost</t>
  </si>
  <si>
    <t>Procurement costs</t>
  </si>
  <si>
    <t>Communication costs</t>
  </si>
  <si>
    <t>OBJECTIVE 3: To Support health facilities and vulnerable  communities with Personal Protection Equipment.</t>
  </si>
  <si>
    <t>Face Masks( N95)</t>
  </si>
  <si>
    <t>Gowns</t>
  </si>
  <si>
    <t>Gloves( pairs)</t>
  </si>
  <si>
    <t>Boots (pairs)</t>
  </si>
  <si>
    <t>Gogles</t>
  </si>
  <si>
    <t>Distribution costs( loading and offloading</t>
  </si>
  <si>
    <t>APRIL</t>
  </si>
  <si>
    <t>MAY</t>
  </si>
  <si>
    <t>TIME FRAME FOR DISTRIBUTION OF ITEMES</t>
  </si>
  <si>
    <t>3rd Week</t>
  </si>
  <si>
    <t>4th Week</t>
  </si>
  <si>
    <t>1st Week</t>
  </si>
  <si>
    <t>2nd Week</t>
  </si>
  <si>
    <t xml:space="preserve">CARITAS KAMPALA </t>
  </si>
  <si>
    <t>CARITAS KAMPALA COVID-19 RESPONSE 2020 PROPOSED BUDGET</t>
  </si>
  <si>
    <t xml:space="preserve"> Amount UGX</t>
  </si>
  <si>
    <t>DOLLARS</t>
  </si>
  <si>
    <t>RATE 1DOLLAR: 3650UGX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</si>
</sst>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i/>
      <sz val="11"/>
      <name val="Garamond"/>
      <family val="1"/>
    </font>
    <font>
      <sz val="11"/>
      <name val="Garamond"/>
      <family val="1"/>
    </font>
    <font>
      <b/>
      <i/>
      <sz val="14"/>
      <name val="Garamond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3" fillId="2" borderId="14" xfId="0" applyNumberFormat="1" applyFont="1" applyFill="1" applyBorder="1" applyAlignment="1">
      <alignment horizontal="right"/>
    </xf>
    <xf numFmtId="0" fontId="7" fillId="0" borderId="16" xfId="0" applyFont="1" applyBorder="1"/>
    <xf numFmtId="165" fontId="7" fillId="0" borderId="16" xfId="1" applyNumberFormat="1" applyFont="1" applyBorder="1"/>
    <xf numFmtId="0" fontId="7" fillId="0" borderId="17" xfId="0" applyFont="1" applyBorder="1"/>
    <xf numFmtId="0" fontId="9" fillId="0" borderId="1" xfId="0" applyFont="1" applyBorder="1"/>
    <xf numFmtId="165" fontId="9" fillId="0" borderId="1" xfId="1" applyNumberFormat="1" applyFont="1" applyBorder="1"/>
    <xf numFmtId="165" fontId="9" fillId="0" borderId="1" xfId="1" applyNumberFormat="1" applyFont="1" applyFill="1" applyBorder="1"/>
    <xf numFmtId="0" fontId="9" fillId="0" borderId="2" xfId="0" applyFont="1" applyBorder="1"/>
    <xf numFmtId="0" fontId="7" fillId="0" borderId="1" xfId="0" applyFont="1" applyBorder="1"/>
    <xf numFmtId="165" fontId="7" fillId="0" borderId="1" xfId="1" applyNumberFormat="1" applyFont="1" applyBorder="1"/>
    <xf numFmtId="165" fontId="9" fillId="0" borderId="2" xfId="0" applyNumberFormat="1" applyFont="1" applyBorder="1"/>
    <xf numFmtId="165" fontId="9" fillId="0" borderId="1" xfId="0" applyNumberFormat="1" applyFont="1" applyBorder="1"/>
    <xf numFmtId="165" fontId="7" fillId="2" borderId="1" xfId="1" applyNumberFormat="1" applyFont="1" applyFill="1" applyBorder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7" fillId="0" borderId="11" xfId="0" applyFont="1" applyBorder="1"/>
    <xf numFmtId="165" fontId="7" fillId="0" borderId="11" xfId="1" applyNumberFormat="1" applyFont="1" applyBorder="1"/>
    <xf numFmtId="165" fontId="9" fillId="0" borderId="11" xfId="1" applyNumberFormat="1" applyFont="1" applyBorder="1"/>
    <xf numFmtId="0" fontId="7" fillId="0" borderId="3" xfId="0" applyFont="1" applyBorder="1"/>
    <xf numFmtId="165" fontId="7" fillId="0" borderId="3" xfId="1" applyNumberFormat="1" applyFont="1" applyBorder="1"/>
    <xf numFmtId="0" fontId="7" fillId="0" borderId="5" xfId="0" applyFont="1" applyBorder="1"/>
    <xf numFmtId="165" fontId="7" fillId="0" borderId="5" xfId="1" applyNumberFormat="1" applyFont="1" applyBorder="1"/>
    <xf numFmtId="165" fontId="9" fillId="0" borderId="9" xfId="1" applyNumberFormat="1" applyFont="1" applyBorder="1"/>
    <xf numFmtId="0" fontId="6" fillId="0" borderId="1" xfId="0" applyFont="1" applyBorder="1"/>
    <xf numFmtId="165" fontId="6" fillId="0" borderId="1" xfId="1" applyNumberFormat="1" applyFont="1" applyBorder="1"/>
    <xf numFmtId="0" fontId="7" fillId="0" borderId="11" xfId="0" applyFont="1" applyFill="1" applyBorder="1"/>
    <xf numFmtId="165" fontId="7" fillId="0" borderId="11" xfId="1" applyNumberFormat="1" applyFont="1" applyFill="1" applyBorder="1"/>
    <xf numFmtId="165" fontId="9" fillId="0" borderId="11" xfId="1" applyNumberFormat="1" applyFont="1" applyFill="1" applyBorder="1"/>
    <xf numFmtId="0" fontId="2" fillId="4" borderId="1" xfId="0" applyFont="1" applyFill="1" applyBorder="1" applyAlignment="1"/>
    <xf numFmtId="0" fontId="0" fillId="0" borderId="19" xfId="0" applyBorder="1" applyAlignment="1">
      <alignment horizontal="right"/>
    </xf>
    <xf numFmtId="0" fontId="9" fillId="0" borderId="11" xfId="0" applyFont="1" applyBorder="1"/>
    <xf numFmtId="165" fontId="9" fillId="5" borderId="1" xfId="1" applyNumberFormat="1" applyFont="1" applyFill="1" applyBorder="1"/>
    <xf numFmtId="165" fontId="7" fillId="5" borderId="1" xfId="1" applyNumberFormat="1" applyFont="1" applyFill="1" applyBorder="1"/>
    <xf numFmtId="0" fontId="7" fillId="5" borderId="1" xfId="0" applyFont="1" applyFill="1" applyBorder="1"/>
    <xf numFmtId="165" fontId="9" fillId="5" borderId="1" xfId="0" applyNumberFormat="1" applyFont="1" applyFill="1" applyBorder="1"/>
    <xf numFmtId="165" fontId="9" fillId="5" borderId="11" xfId="1" applyNumberFormat="1" applyFont="1" applyFill="1" applyBorder="1"/>
    <xf numFmtId="165" fontId="9" fillId="5" borderId="11" xfId="0" applyNumberFormat="1" applyFont="1" applyFill="1" applyBorder="1"/>
    <xf numFmtId="165" fontId="7" fillId="5" borderId="3" xfId="1" applyNumberFormat="1" applyFont="1" applyFill="1" applyBorder="1"/>
    <xf numFmtId="165" fontId="7" fillId="5" borderId="11" xfId="1" applyNumberFormat="1" applyFont="1" applyFill="1" applyBorder="1"/>
    <xf numFmtId="165" fontId="7" fillId="5" borderId="5" xfId="1" applyNumberFormat="1" applyFont="1" applyFill="1" applyBorder="1"/>
    <xf numFmtId="0" fontId="7" fillId="5" borderId="5" xfId="0" applyFont="1" applyFill="1" applyBorder="1"/>
    <xf numFmtId="0" fontId="7" fillId="5" borderId="11" xfId="0" applyFont="1" applyFill="1" applyBorder="1"/>
    <xf numFmtId="165" fontId="9" fillId="5" borderId="9" xfId="1" applyNumberFormat="1" applyFont="1" applyFill="1" applyBorder="1"/>
    <xf numFmtId="0" fontId="9" fillId="5" borderId="9" xfId="0" applyFont="1" applyFill="1" applyBorder="1"/>
    <xf numFmtId="165" fontId="8" fillId="4" borderId="21" xfId="1" applyNumberFormat="1" applyFont="1" applyFill="1" applyBorder="1" applyAlignment="1">
      <alignment horizontal="center" wrapText="1"/>
    </xf>
    <xf numFmtId="165" fontId="8" fillId="4" borderId="22" xfId="1" applyNumberFormat="1" applyFont="1" applyFill="1" applyBorder="1" applyAlignment="1">
      <alignment horizontal="center" wrapText="1"/>
    </xf>
    <xf numFmtId="165" fontId="8" fillId="0" borderId="22" xfId="1" applyNumberFormat="1" applyFont="1" applyFill="1" applyBorder="1" applyAlignment="1">
      <alignment horizontal="center" wrapText="1"/>
    </xf>
    <xf numFmtId="165" fontId="12" fillId="0" borderId="22" xfId="1" applyNumberFormat="1" applyFont="1" applyFill="1" applyBorder="1" applyAlignment="1">
      <alignment horizontal="left" wrapText="1"/>
    </xf>
    <xf numFmtId="165" fontId="10" fillId="0" borderId="22" xfId="1" applyNumberFormat="1" applyFont="1" applyFill="1" applyBorder="1" applyAlignment="1">
      <alignment horizontal="left" wrapText="1"/>
    </xf>
    <xf numFmtId="165" fontId="8" fillId="3" borderId="22" xfId="1" applyNumberFormat="1" applyFont="1" applyFill="1" applyBorder="1" applyAlignment="1">
      <alignment horizontal="left" vertical="top" wrapText="1"/>
    </xf>
    <xf numFmtId="165" fontId="9" fillId="0" borderId="2" xfId="1" applyNumberFormat="1" applyFont="1" applyBorder="1"/>
    <xf numFmtId="165" fontId="11" fillId="0" borderId="22" xfId="1" applyNumberFormat="1" applyFont="1" applyFill="1" applyBorder="1" applyAlignment="1">
      <alignment vertical="top" wrapText="1"/>
    </xf>
    <xf numFmtId="0" fontId="7" fillId="0" borderId="2" xfId="0" applyFont="1" applyBorder="1"/>
    <xf numFmtId="0" fontId="9" fillId="3" borderId="22" xfId="0" applyFont="1" applyFill="1" applyBorder="1" applyAlignment="1">
      <alignment wrapText="1"/>
    </xf>
    <xf numFmtId="165" fontId="11" fillId="0" borderId="22" xfId="1" applyNumberFormat="1" applyFont="1" applyFill="1" applyBorder="1" applyAlignment="1">
      <alignment horizontal="left" wrapText="1"/>
    </xf>
    <xf numFmtId="165" fontId="8" fillId="0" borderId="22" xfId="1" applyNumberFormat="1" applyFont="1" applyFill="1" applyBorder="1" applyAlignment="1">
      <alignment horizontal="left" wrapText="1"/>
    </xf>
    <xf numFmtId="0" fontId="7" fillId="5" borderId="2" xfId="0" applyFont="1" applyFill="1" applyBorder="1"/>
    <xf numFmtId="165" fontId="11" fillId="0" borderId="22" xfId="1" applyNumberFormat="1" applyFont="1" applyFill="1" applyBorder="1" applyAlignment="1">
      <alignment horizontal="left" vertical="top" wrapText="1"/>
    </xf>
    <xf numFmtId="165" fontId="9" fillId="5" borderId="2" xfId="0" applyNumberFormat="1" applyFont="1" applyFill="1" applyBorder="1"/>
    <xf numFmtId="165" fontId="8" fillId="0" borderId="22" xfId="1" applyNumberFormat="1" applyFont="1" applyFill="1" applyBorder="1" applyAlignment="1">
      <alignment horizontal="left" vertical="top" wrapText="1"/>
    </xf>
    <xf numFmtId="165" fontId="8" fillId="0" borderId="24" xfId="1" applyNumberFormat="1" applyFont="1" applyFill="1" applyBorder="1" applyAlignment="1">
      <alignment horizontal="left" vertical="top" wrapText="1"/>
    </xf>
    <xf numFmtId="165" fontId="9" fillId="5" borderId="12" xfId="0" applyNumberFormat="1" applyFont="1" applyFill="1" applyBorder="1"/>
    <xf numFmtId="0" fontId="7" fillId="0" borderId="25" xfId="0" applyFont="1" applyBorder="1"/>
    <xf numFmtId="165" fontId="7" fillId="5" borderId="4" xfId="1" applyNumberFormat="1" applyFont="1" applyFill="1" applyBorder="1"/>
    <xf numFmtId="0" fontId="7" fillId="0" borderId="24" xfId="0" applyFont="1" applyBorder="1"/>
    <xf numFmtId="165" fontId="7" fillId="5" borderId="12" xfId="1" applyNumberFormat="1" applyFont="1" applyFill="1" applyBorder="1"/>
    <xf numFmtId="0" fontId="7" fillId="0" borderId="26" xfId="0" applyFont="1" applyBorder="1" applyAlignment="1">
      <alignment wrapText="1"/>
    </xf>
    <xf numFmtId="0" fontId="7" fillId="5" borderId="6" xfId="0" applyFont="1" applyFill="1" applyBorder="1"/>
    <xf numFmtId="0" fontId="9" fillId="0" borderId="24" xfId="0" applyFont="1" applyBorder="1" applyAlignment="1">
      <alignment wrapText="1"/>
    </xf>
    <xf numFmtId="0" fontId="7" fillId="5" borderId="12" xfId="0" applyFont="1" applyFill="1" applyBorder="1"/>
    <xf numFmtId="0" fontId="9" fillId="0" borderId="27" xfId="0" applyFont="1" applyBorder="1"/>
    <xf numFmtId="0" fontId="9" fillId="5" borderId="8" xfId="0" applyFont="1" applyFill="1" applyBorder="1"/>
    <xf numFmtId="165" fontId="6" fillId="0" borderId="1" xfId="1" applyNumberFormat="1" applyFont="1" applyBorder="1" applyAlignment="1">
      <alignment wrapText="1"/>
    </xf>
    <xf numFmtId="165" fontId="9" fillId="0" borderId="28" xfId="1" applyNumberFormat="1" applyFont="1" applyBorder="1"/>
    <xf numFmtId="0" fontId="9" fillId="0" borderId="28" xfId="0" applyFont="1" applyBorder="1"/>
    <xf numFmtId="165" fontId="9" fillId="3" borderId="28" xfId="1" applyNumberFormat="1" applyFont="1" applyFill="1" applyBorder="1"/>
    <xf numFmtId="0" fontId="5" fillId="0" borderId="1" xfId="0" applyFont="1" applyBorder="1"/>
    <xf numFmtId="0" fontId="0" fillId="0" borderId="1" xfId="0" applyBorder="1"/>
    <xf numFmtId="43" fontId="6" fillId="0" borderId="1" xfId="0" applyNumberFormat="1" applyFont="1" applyBorder="1"/>
    <xf numFmtId="0" fontId="14" fillId="0" borderId="1" xfId="0" applyFont="1" applyBorder="1"/>
    <xf numFmtId="0" fontId="13" fillId="0" borderId="1" xfId="0" applyFont="1" applyBorder="1" applyAlignment="1">
      <alignment horizontal="center"/>
    </xf>
    <xf numFmtId="165" fontId="8" fillId="4" borderId="22" xfId="1" applyNumberFormat="1" applyFont="1" applyFill="1" applyBorder="1" applyAlignment="1">
      <alignment horizontal="center" wrapText="1"/>
    </xf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165" fontId="10" fillId="0" borderId="18" xfId="1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165" fontId="8" fillId="3" borderId="18" xfId="1" applyNumberFormat="1" applyFont="1" applyFill="1" applyBorder="1" applyAlignment="1">
      <alignment horizontal="left" wrapText="1"/>
    </xf>
    <xf numFmtId="0" fontId="0" fillId="0" borderId="10" xfId="0" applyBorder="1" applyAlignment="1"/>
    <xf numFmtId="0" fontId="0" fillId="0" borderId="7" xfId="0" applyBorder="1" applyAlignment="1"/>
    <xf numFmtId="0" fontId="9" fillId="3" borderId="18" xfId="0" applyFont="1" applyFill="1" applyBorder="1" applyAlignment="1">
      <alignment wrapText="1"/>
    </xf>
    <xf numFmtId="165" fontId="9" fillId="0" borderId="20" xfId="1" applyNumberFormat="1" applyFont="1" applyBorder="1" applyAlignment="1">
      <alignment horizontal="center"/>
    </xf>
    <xf numFmtId="165" fontId="9" fillId="0" borderId="7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Normal="100" workbookViewId="0">
      <selection activeCell="N9" sqref="N9"/>
    </sheetView>
  </sheetViews>
  <sheetFormatPr defaultRowHeight="14.4"/>
  <cols>
    <col min="1" max="1" width="3.88671875" style="6" customWidth="1"/>
    <col min="2" max="2" width="24.5546875" customWidth="1"/>
    <col min="3" max="3" width="6" customWidth="1"/>
    <col min="4" max="4" width="12.5546875" customWidth="1"/>
    <col min="5" max="5" width="8.88671875" customWidth="1"/>
    <col min="6" max="6" width="14.6640625" customWidth="1"/>
    <col min="7" max="7" width="12.44140625" customWidth="1"/>
    <col min="8" max="8" width="12.109375" customWidth="1"/>
    <col min="9" max="9" width="13.109375" customWidth="1"/>
    <col min="10" max="10" width="12.44140625" customWidth="1"/>
  </cols>
  <sheetData>
    <row r="1" spans="1:10">
      <c r="A1" s="3"/>
      <c r="B1" s="51" t="s">
        <v>35</v>
      </c>
      <c r="C1" s="8"/>
      <c r="D1" s="9"/>
      <c r="E1" s="8" t="s">
        <v>5</v>
      </c>
      <c r="F1" s="9"/>
      <c r="G1" s="9"/>
      <c r="H1" s="9"/>
      <c r="I1" s="8"/>
      <c r="J1" s="10"/>
    </row>
    <row r="2" spans="1:10">
      <c r="A2" s="4"/>
      <c r="B2" s="88" t="s">
        <v>36</v>
      </c>
      <c r="C2" s="89"/>
      <c r="D2" s="89"/>
      <c r="E2" s="89"/>
      <c r="F2" s="89"/>
      <c r="G2" s="89"/>
      <c r="H2" s="89"/>
      <c r="I2" s="89"/>
      <c r="J2" s="90"/>
    </row>
    <row r="3" spans="1:10">
      <c r="A3" s="4"/>
      <c r="B3" s="52"/>
      <c r="C3" s="35"/>
      <c r="D3" s="35"/>
      <c r="E3" s="35"/>
      <c r="F3" s="35"/>
      <c r="G3" s="102" t="s">
        <v>30</v>
      </c>
      <c r="H3" s="103"/>
      <c r="I3" s="103"/>
      <c r="J3" s="104"/>
    </row>
    <row r="4" spans="1:10">
      <c r="A4" s="4"/>
      <c r="B4" s="53"/>
      <c r="C4" s="11"/>
      <c r="D4" s="12"/>
      <c r="E4" s="11"/>
      <c r="F4" s="12"/>
      <c r="G4" s="98" t="s">
        <v>28</v>
      </c>
      <c r="H4" s="99"/>
      <c r="I4" s="100" t="s">
        <v>29</v>
      </c>
      <c r="J4" s="101"/>
    </row>
    <row r="5" spans="1:10" ht="36">
      <c r="A5" s="4"/>
      <c r="B5" s="54" t="s">
        <v>0</v>
      </c>
      <c r="C5" s="30" t="s">
        <v>1</v>
      </c>
      <c r="D5" s="31" t="s">
        <v>2</v>
      </c>
      <c r="E5" s="30" t="s">
        <v>4</v>
      </c>
      <c r="F5" s="79" t="s">
        <v>37</v>
      </c>
      <c r="G5" s="12" t="s">
        <v>31</v>
      </c>
      <c r="H5" s="12" t="s">
        <v>32</v>
      </c>
      <c r="I5" s="11" t="s">
        <v>33</v>
      </c>
      <c r="J5" s="14" t="s">
        <v>34</v>
      </c>
    </row>
    <row r="6" spans="1:10">
      <c r="A6" s="4"/>
      <c r="B6" s="55"/>
      <c r="C6" s="11"/>
      <c r="D6" s="12"/>
      <c r="E6" s="11"/>
      <c r="F6" s="12"/>
      <c r="G6" s="12"/>
      <c r="H6" s="12"/>
      <c r="I6" s="11"/>
      <c r="J6" s="14"/>
    </row>
    <row r="7" spans="1:10">
      <c r="A7" s="4"/>
      <c r="B7" s="91" t="s">
        <v>6</v>
      </c>
      <c r="C7" s="92"/>
      <c r="D7" s="92"/>
      <c r="E7" s="92"/>
      <c r="F7" s="92"/>
      <c r="G7" s="92"/>
      <c r="H7" s="92"/>
      <c r="I7" s="93"/>
      <c r="J7" s="14"/>
    </row>
    <row r="8" spans="1:10" ht="43.2">
      <c r="A8" s="4">
        <v>1.1000000000000001</v>
      </c>
      <c r="B8" s="56" t="s">
        <v>7</v>
      </c>
      <c r="C8" s="15">
        <v>200</v>
      </c>
      <c r="D8" s="16">
        <v>120000</v>
      </c>
      <c r="E8" s="15">
        <v>1</v>
      </c>
      <c r="F8" s="16">
        <f>C8*D8*E8</f>
        <v>24000000</v>
      </c>
      <c r="G8" s="38"/>
      <c r="H8" s="38"/>
      <c r="I8" s="12"/>
      <c r="J8" s="57"/>
    </row>
    <row r="9" spans="1:10">
      <c r="A9" s="4"/>
      <c r="B9" s="58"/>
      <c r="C9" s="15"/>
      <c r="D9" s="16"/>
      <c r="E9" s="15"/>
      <c r="F9" s="12"/>
      <c r="G9" s="38"/>
      <c r="H9" s="38"/>
      <c r="I9" s="18"/>
      <c r="J9" s="17"/>
    </row>
    <row r="10" spans="1:10" ht="28.8">
      <c r="A10" s="7">
        <v>1.2</v>
      </c>
      <c r="B10" s="56" t="s">
        <v>8</v>
      </c>
      <c r="C10" s="15">
        <v>1000</v>
      </c>
      <c r="D10" s="16">
        <v>5000</v>
      </c>
      <c r="E10" s="15">
        <v>1</v>
      </c>
      <c r="F10" s="16">
        <f>C10*D10*E10</f>
        <v>5000000</v>
      </c>
      <c r="G10" s="39"/>
      <c r="H10" s="39"/>
      <c r="I10" s="15"/>
      <c r="J10" s="59"/>
    </row>
    <row r="11" spans="1:10" ht="28.8">
      <c r="A11" s="7">
        <v>1.3</v>
      </c>
      <c r="B11" s="60" t="s">
        <v>9</v>
      </c>
      <c r="C11" s="15">
        <v>1000</v>
      </c>
      <c r="D11" s="16">
        <v>35000</v>
      </c>
      <c r="E11" s="15">
        <v>1</v>
      </c>
      <c r="F11" s="16">
        <f>C11*D11*E11</f>
        <v>35000000</v>
      </c>
      <c r="G11" s="39"/>
      <c r="H11" s="39"/>
      <c r="I11" s="15"/>
      <c r="J11" s="59"/>
    </row>
    <row r="12" spans="1:10">
      <c r="A12" s="7"/>
      <c r="B12" s="60" t="s">
        <v>10</v>
      </c>
      <c r="C12" s="15"/>
      <c r="D12" s="16"/>
      <c r="E12" s="15"/>
      <c r="F12" s="12">
        <f>SUM(F8:F11)</f>
        <v>64000000</v>
      </c>
      <c r="G12" s="39"/>
      <c r="H12" s="39"/>
      <c r="I12" s="15"/>
      <c r="J12" s="59"/>
    </row>
    <row r="13" spans="1:10" ht="37.5" customHeight="1">
      <c r="A13" s="7">
        <v>2</v>
      </c>
      <c r="B13" s="94" t="s">
        <v>11</v>
      </c>
      <c r="C13" s="95"/>
      <c r="D13" s="95"/>
      <c r="E13" s="95"/>
      <c r="F13" s="95"/>
      <c r="G13" s="95"/>
      <c r="H13" s="95"/>
      <c r="I13" s="96"/>
      <c r="J13" s="17"/>
    </row>
    <row r="14" spans="1:10" ht="28.8">
      <c r="A14" s="4">
        <v>2.1</v>
      </c>
      <c r="B14" s="58" t="s">
        <v>12</v>
      </c>
      <c r="C14" s="15">
        <v>10</v>
      </c>
      <c r="D14" s="19">
        <v>2500</v>
      </c>
      <c r="E14" s="15">
        <v>2000</v>
      </c>
      <c r="F14" s="16">
        <f>C14*D14*E14</f>
        <v>50000000</v>
      </c>
      <c r="G14" s="38"/>
      <c r="H14" s="38"/>
      <c r="I14" s="18"/>
      <c r="J14" s="17"/>
    </row>
    <row r="15" spans="1:10" ht="28.8">
      <c r="A15" s="4">
        <v>2.2000000000000002</v>
      </c>
      <c r="B15" s="61" t="s">
        <v>13</v>
      </c>
      <c r="C15" s="15">
        <v>5</v>
      </c>
      <c r="D15" s="19">
        <v>3500</v>
      </c>
      <c r="E15" s="15">
        <v>2000</v>
      </c>
      <c r="F15" s="16">
        <f>C15*D15*E15</f>
        <v>35000000</v>
      </c>
      <c r="G15" s="38"/>
      <c r="H15" s="38"/>
      <c r="I15" s="18"/>
      <c r="J15" s="17"/>
    </row>
    <row r="16" spans="1:10" ht="28.8">
      <c r="A16" s="4">
        <v>2.2999999999999998</v>
      </c>
      <c r="B16" s="61" t="s">
        <v>14</v>
      </c>
      <c r="C16" s="15">
        <v>2</v>
      </c>
      <c r="D16" s="19">
        <v>5000</v>
      </c>
      <c r="E16" s="15">
        <v>2000</v>
      </c>
      <c r="F16" s="16">
        <f>C16*D16*E16</f>
        <v>20000000</v>
      </c>
      <c r="G16" s="38"/>
      <c r="H16" s="38"/>
      <c r="I16" s="18"/>
      <c r="J16" s="17"/>
    </row>
    <row r="17" spans="1:10" ht="28.8">
      <c r="A17" s="4">
        <v>2.4</v>
      </c>
      <c r="B17" s="61" t="s">
        <v>15</v>
      </c>
      <c r="C17" s="15">
        <v>1</v>
      </c>
      <c r="D17" s="19">
        <v>3000</v>
      </c>
      <c r="E17" s="15">
        <v>2000</v>
      </c>
      <c r="F17" s="16">
        <f>C17*D17*E17</f>
        <v>6000000</v>
      </c>
      <c r="G17" s="38"/>
      <c r="H17" s="38"/>
      <c r="I17" s="18"/>
      <c r="J17" s="17"/>
    </row>
    <row r="18" spans="1:10">
      <c r="A18" s="4"/>
      <c r="B18" s="62" t="s">
        <v>10</v>
      </c>
      <c r="C18" s="15"/>
      <c r="D18" s="19"/>
      <c r="E18" s="15"/>
      <c r="F18" s="12">
        <f>SUM(F14:F17)</f>
        <v>111000000</v>
      </c>
      <c r="G18" s="38"/>
      <c r="H18" s="38"/>
      <c r="I18" s="18"/>
      <c r="J18" s="17"/>
    </row>
    <row r="19" spans="1:10">
      <c r="A19" s="7">
        <v>3</v>
      </c>
      <c r="B19" s="97" t="s">
        <v>21</v>
      </c>
      <c r="C19" s="95"/>
      <c r="D19" s="95"/>
      <c r="E19" s="95"/>
      <c r="F19" s="95"/>
      <c r="G19" s="95"/>
      <c r="H19" s="95"/>
      <c r="I19" s="96"/>
      <c r="J19" s="59"/>
    </row>
    <row r="20" spans="1:10" ht="28.8">
      <c r="A20" s="4">
        <v>3.1</v>
      </c>
      <c r="B20" s="61" t="s">
        <v>16</v>
      </c>
      <c r="C20" s="20">
        <v>20000</v>
      </c>
      <c r="D20" s="21">
        <v>5000</v>
      </c>
      <c r="E20" s="20">
        <v>1</v>
      </c>
      <c r="F20" s="21">
        <f>C20*D20*E20</f>
        <v>100000000</v>
      </c>
      <c r="G20" s="16"/>
      <c r="H20" s="39"/>
      <c r="I20" s="40"/>
      <c r="J20" s="63"/>
    </row>
    <row r="21" spans="1:10" ht="43.2">
      <c r="A21" s="4">
        <v>3.2</v>
      </c>
      <c r="B21" s="61" t="s">
        <v>17</v>
      </c>
      <c r="C21" s="20"/>
      <c r="D21" s="19"/>
      <c r="E21" s="20"/>
      <c r="F21" s="21"/>
      <c r="G21" s="16"/>
      <c r="H21" s="39"/>
      <c r="I21" s="40"/>
      <c r="J21" s="63"/>
    </row>
    <row r="22" spans="1:10">
      <c r="A22" s="4"/>
      <c r="B22" s="61" t="s">
        <v>22</v>
      </c>
      <c r="C22" s="20">
        <v>200</v>
      </c>
      <c r="D22" s="21">
        <v>10000</v>
      </c>
      <c r="E22" s="20">
        <v>1</v>
      </c>
      <c r="F22" s="21">
        <f>C22*D22*E22</f>
        <v>2000000</v>
      </c>
      <c r="G22" s="16"/>
      <c r="H22" s="39"/>
      <c r="I22" s="40"/>
      <c r="J22" s="63"/>
    </row>
    <row r="23" spans="1:10">
      <c r="A23" s="4"/>
      <c r="B23" s="64" t="s">
        <v>23</v>
      </c>
      <c r="C23" s="20">
        <v>200</v>
      </c>
      <c r="D23" s="21">
        <v>45000</v>
      </c>
      <c r="E23" s="20">
        <v>1</v>
      </c>
      <c r="F23" s="21">
        <f t="shared" ref="F23:F26" si="0">C23*D23*E23</f>
        <v>9000000</v>
      </c>
      <c r="G23" s="12"/>
      <c r="H23" s="38"/>
      <c r="I23" s="41"/>
      <c r="J23" s="65"/>
    </row>
    <row r="24" spans="1:10">
      <c r="A24" s="4"/>
      <c r="B24" s="64" t="s">
        <v>26</v>
      </c>
      <c r="C24" s="20">
        <v>200</v>
      </c>
      <c r="D24" s="21">
        <v>60000</v>
      </c>
      <c r="E24" s="20">
        <v>1</v>
      </c>
      <c r="F24" s="21">
        <f t="shared" si="0"/>
        <v>12000000</v>
      </c>
      <c r="G24" s="12"/>
      <c r="H24" s="38"/>
      <c r="I24" s="41"/>
      <c r="J24" s="65"/>
    </row>
    <row r="25" spans="1:10">
      <c r="A25" s="4"/>
      <c r="B25" s="64" t="s">
        <v>24</v>
      </c>
      <c r="C25" s="20">
        <v>200</v>
      </c>
      <c r="D25" s="21">
        <v>13000</v>
      </c>
      <c r="E25" s="20">
        <v>1</v>
      </c>
      <c r="F25" s="21">
        <f t="shared" si="0"/>
        <v>2600000</v>
      </c>
      <c r="G25" s="12"/>
      <c r="H25" s="38"/>
      <c r="I25" s="41"/>
      <c r="J25" s="65"/>
    </row>
    <row r="26" spans="1:10">
      <c r="A26" s="4"/>
      <c r="B26" s="64" t="s">
        <v>25</v>
      </c>
      <c r="C26" s="20">
        <v>200</v>
      </c>
      <c r="D26" s="21">
        <v>25000</v>
      </c>
      <c r="E26" s="20">
        <v>1</v>
      </c>
      <c r="F26" s="21">
        <f t="shared" si="0"/>
        <v>5000000</v>
      </c>
      <c r="G26" s="12"/>
      <c r="H26" s="38"/>
      <c r="I26" s="41"/>
      <c r="J26" s="65"/>
    </row>
    <row r="27" spans="1:10">
      <c r="A27" s="4"/>
      <c r="B27" s="66" t="s">
        <v>10</v>
      </c>
      <c r="C27" s="20"/>
      <c r="D27" s="21"/>
      <c r="E27" s="20"/>
      <c r="F27" s="13">
        <f>SUM(F20:F26)</f>
        <v>130600000</v>
      </c>
      <c r="G27" s="12"/>
      <c r="H27" s="38"/>
      <c r="I27" s="41"/>
      <c r="J27" s="65"/>
    </row>
    <row r="28" spans="1:10" ht="15" thickBot="1">
      <c r="A28" s="4"/>
      <c r="B28" s="67" t="s">
        <v>19</v>
      </c>
      <c r="C28" s="32">
        <v>5</v>
      </c>
      <c r="D28" s="33">
        <v>100000</v>
      </c>
      <c r="E28" s="32">
        <v>1</v>
      </c>
      <c r="F28" s="33">
        <f>C28*D28*E28</f>
        <v>500000</v>
      </c>
      <c r="G28" s="24"/>
      <c r="H28" s="42"/>
      <c r="I28" s="43"/>
      <c r="J28" s="68"/>
    </row>
    <row r="29" spans="1:10" ht="15" thickBot="1">
      <c r="A29" s="4"/>
      <c r="B29" s="69" t="s">
        <v>18</v>
      </c>
      <c r="C29" s="25">
        <v>3</v>
      </c>
      <c r="D29" s="26">
        <v>400000</v>
      </c>
      <c r="E29" s="25">
        <v>1</v>
      </c>
      <c r="F29" s="33">
        <f t="shared" ref="F29:F31" si="1">C29*D29*E29</f>
        <v>1200000</v>
      </c>
      <c r="G29" s="26"/>
      <c r="H29" s="44"/>
      <c r="I29" s="44"/>
      <c r="J29" s="70"/>
    </row>
    <row r="30" spans="1:10">
      <c r="A30" s="4"/>
      <c r="B30" s="71" t="s">
        <v>20</v>
      </c>
      <c r="C30" s="22">
        <v>6</v>
      </c>
      <c r="D30" s="23">
        <v>50000</v>
      </c>
      <c r="E30" s="22"/>
      <c r="F30" s="33">
        <f t="shared" si="1"/>
        <v>0</v>
      </c>
      <c r="G30" s="23"/>
      <c r="H30" s="45"/>
      <c r="I30" s="45"/>
      <c r="J30" s="72"/>
    </row>
    <row r="31" spans="1:10" ht="27" customHeight="1">
      <c r="A31" s="4"/>
      <c r="B31" s="73" t="s">
        <v>27</v>
      </c>
      <c r="C31" s="27">
        <v>10</v>
      </c>
      <c r="D31" s="28">
        <v>30000</v>
      </c>
      <c r="E31" s="27">
        <v>3</v>
      </c>
      <c r="F31" s="33">
        <f t="shared" si="1"/>
        <v>900000</v>
      </c>
      <c r="G31" s="28"/>
      <c r="H31" s="46"/>
      <c r="I31" s="47"/>
      <c r="J31" s="74"/>
    </row>
    <row r="32" spans="1:10" ht="27" customHeight="1">
      <c r="A32" s="36"/>
      <c r="B32" s="75" t="s">
        <v>10</v>
      </c>
      <c r="C32" s="37"/>
      <c r="D32" s="24"/>
      <c r="E32" s="37"/>
      <c r="F32" s="34">
        <f>SUM(F28:F31)</f>
        <v>2600000</v>
      </c>
      <c r="G32" s="23"/>
      <c r="H32" s="45"/>
      <c r="I32" s="48"/>
      <c r="J32" s="76"/>
    </row>
    <row r="33" spans="1:10" ht="15" thickBot="1">
      <c r="A33" s="5"/>
      <c r="B33" s="77" t="s">
        <v>3</v>
      </c>
      <c r="C33" s="81"/>
      <c r="D33" s="80"/>
      <c r="E33" s="81"/>
      <c r="F33" s="82">
        <f>F32+F27+F18+F12</f>
        <v>308200000</v>
      </c>
      <c r="G33" s="29"/>
      <c r="H33" s="49"/>
      <c r="I33" s="50"/>
      <c r="J33" s="78"/>
    </row>
    <row r="34" spans="1:10" ht="18">
      <c r="B34" s="1"/>
      <c r="C34" s="83"/>
      <c r="D34" s="86" t="s">
        <v>38</v>
      </c>
      <c r="E34" s="83"/>
      <c r="F34" s="85">
        <f>F33/3650</f>
        <v>84438.356164383556</v>
      </c>
      <c r="G34" s="2"/>
      <c r="H34" s="2"/>
      <c r="I34" s="2"/>
      <c r="J34" s="2"/>
    </row>
    <row r="35" spans="1:10">
      <c r="C35" s="87" t="s">
        <v>39</v>
      </c>
      <c r="D35" s="87"/>
      <c r="E35" s="87"/>
      <c r="F35" s="87"/>
    </row>
    <row r="36" spans="1:10">
      <c r="C36" s="84"/>
      <c r="D36" s="84"/>
      <c r="E36" s="84"/>
      <c r="F36" s="84"/>
    </row>
  </sheetData>
  <mergeCells count="8">
    <mergeCell ref="C35:F35"/>
    <mergeCell ref="B2:J2"/>
    <mergeCell ref="B7:I7"/>
    <mergeCell ref="B13:I13"/>
    <mergeCell ref="B19:I19"/>
    <mergeCell ref="G4:H4"/>
    <mergeCell ref="I4:J4"/>
    <mergeCell ref="G3:J3"/>
  </mergeCells>
  <pageMargins left="0.7" right="0.7" top="0.75" bottom="0.75" header="0.3" footer="0.3"/>
  <pageSetup paperSize="9" orientation="landscape" horizontalDpi="0" verticalDpi="0" r:id="rId1"/>
  <ignoredErrors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CARITAS KLA COVID-19 RESPONSE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Bugembe Richard</dc:creator>
  <cp:lastModifiedBy>John Peter</cp:lastModifiedBy>
  <cp:lastPrinted>2020-03-03T14:12:22Z</cp:lastPrinted>
  <dcterms:created xsi:type="dcterms:W3CDTF">2017-04-17T08:47:23Z</dcterms:created>
  <dcterms:modified xsi:type="dcterms:W3CDTF">2020-04-16T10:33:36Z</dcterms:modified>
</cp:coreProperties>
</file>